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30" yWindow="195" windowWidth="22395" windowHeight="9600"/>
  </bookViews>
  <sheets>
    <sheet name="Vitesses et avances" sheetId="1" r:id="rId1"/>
    <sheet name="Metrique - Imperial" sheetId="3" r:id="rId2"/>
    <sheet name="Mode emploi" sheetId="2" r:id="rId3"/>
  </sheets>
  <calcPr calcId="125725" concurrentCalc="0"/>
</workbook>
</file>

<file path=xl/calcChain.xml><?xml version="1.0" encoding="utf-8"?>
<calcChain xmlns="http://schemas.openxmlformats.org/spreadsheetml/2006/main">
  <c r="B16" i="3"/>
  <c r="G15"/>
  <c r="B12"/>
  <c r="G11"/>
  <c r="B8"/>
  <c r="G7"/>
  <c r="D26" i="1"/>
  <c r="I27"/>
  <c r="I22"/>
  <c r="D27"/>
  <c r="E15"/>
  <c r="J15"/>
</calcChain>
</file>

<file path=xl/sharedStrings.xml><?xml version="1.0" encoding="utf-8"?>
<sst xmlns="http://schemas.openxmlformats.org/spreadsheetml/2006/main" count="81" uniqueCount="59">
  <si>
    <t>Notations</t>
  </si>
  <si>
    <t>n = vitesse rotation de l'outil (en tr/min)</t>
  </si>
  <si>
    <t>Calcul de "n"</t>
  </si>
  <si>
    <t>d (mm)</t>
  </si>
  <si>
    <t>n (tr/min)</t>
  </si>
  <si>
    <t>Z</t>
  </si>
  <si>
    <t>"n" max de votre machine :</t>
  </si>
  <si>
    <t>tr/min</t>
  </si>
  <si>
    <t>mm/min</t>
  </si>
  <si>
    <t>Outil n° 1 :</t>
  </si>
  <si>
    <t>Outil n°2 :</t>
  </si>
  <si>
    <t>Vc (m/min)</t>
  </si>
  <si>
    <t>Vc = vitesse de coupe (en m/min)</t>
  </si>
  <si>
    <t>n = (1000 * Vc) / (pi * d)</t>
  </si>
  <si>
    <t>Fz (mm/dent)</t>
  </si>
  <si>
    <t>Fz = avance par dent (mm/dent)</t>
  </si>
  <si>
    <t>"Vf" max de votre machine :</t>
  </si>
  <si>
    <t>Calcul de "Vf"</t>
  </si>
  <si>
    <t>Vf (mm/min)</t>
  </si>
  <si>
    <t>Vf = avance en matière (mm/min)</t>
  </si>
  <si>
    <t>Vf = n * Fz * Z</t>
  </si>
  <si>
    <t>Fz = Vf / (Z * n)</t>
  </si>
  <si>
    <t>→</t>
  </si>
  <si>
    <t xml:space="preserve"> Vc et Fz fournis par les fournisseurs de matières, fournisseurs fraises ou valeurs usuelles.</t>
  </si>
  <si>
    <t>Outil n°3 :</t>
  </si>
  <si>
    <t>Vc = (d * pi * n) / (1000)</t>
  </si>
  <si>
    <t>Vitesses et avances</t>
  </si>
  <si>
    <t>Mode d'emploi</t>
  </si>
  <si>
    <t>Outil n° 1</t>
  </si>
  <si>
    <t>d = diamètre de coupe de l'outil (mm)</t>
  </si>
  <si>
    <t xml:space="preserve">Z = nombre de dents </t>
  </si>
  <si>
    <t>è</t>
  </si>
  <si>
    <t>Outil n° 2</t>
  </si>
  <si>
    <t>Outil n° 3</t>
  </si>
  <si>
    <t>Version du 21/01/2018</t>
  </si>
  <si>
    <t>Vitesse d'avance "Vf" en mm/min</t>
  </si>
  <si>
    <t>ç</t>
  </si>
  <si>
    <t>Avance par dent "Fz" en mm/dent</t>
  </si>
  <si>
    <t>Chip load in "Inch Per Tooth (IPT)"</t>
  </si>
  <si>
    <t>Feed Rate "Inch Per Minute (IPM)"</t>
  </si>
  <si>
    <t>Surface feet per minute "SFM"</t>
  </si>
  <si>
    <t>Métrique / Impérial
Vocabulaire et conversion</t>
  </si>
  <si>
    <t>Vitesse de coupe "VC" en m/min</t>
  </si>
  <si>
    <t>Déterminer la vitesse de rotation de l'outil (n) ainsi que la vitesse d'avance en matière (Vf)</t>
  </si>
  <si>
    <t>Déterminer la vitesse de rotation de l'outil (n)
ainsi que la vitesse d'avance en matière (Vf).
Avec VC, d, Fz et Z.</t>
  </si>
  <si>
    <t>Déterminer la vitesse de coupe (VC) ainsi que la vitesse d'avance (Vf).
Avec d, Fz Z et n.</t>
  </si>
  <si>
    <t>Formules de base</t>
  </si>
  <si>
    <t>Métrique</t>
  </si>
  <si>
    <t>Impérial</t>
  </si>
  <si>
    <r>
      <rPr>
        <b/>
        <u/>
        <sz val="11"/>
        <color theme="1"/>
        <rFont val="Arial"/>
        <family val="2"/>
      </rPr>
      <t>Important : les outils CncFraises sont proposés à titre indicatif.</t>
    </r>
    <r>
      <rPr>
        <sz val="11"/>
        <color theme="1"/>
        <rFont val="Arial"/>
        <family val="2"/>
      </rPr>
      <t xml:space="preserve">
Toutes les informations contenues et/ou calculées ne constituent, en aucun cas, un engagement contractuel de la part de CncFraises.
Ce document est le vôtre, si vous constatez une erreur ou si vous souhaitez une amélioration, n'hésitez pas à me remonter l'information par mail pour en faire profiter toute la communauté CncFraises.</t>
    </r>
  </si>
  <si>
    <r>
      <rPr>
        <b/>
        <sz val="11"/>
        <color theme="1"/>
        <rFont val="Arial"/>
        <family val="2"/>
      </rPr>
      <t>« La différence entre la théorie et la pratique, c’est qu’en théorie, il n’y a pas de différence entre la théorie et la pratique, mais qu’en pratique, il y en a une. »</t>
    </r>
    <r>
      <rPr>
        <sz val="11"/>
        <color theme="1"/>
        <rFont val="Arial"/>
        <family val="2"/>
      </rPr>
      <t xml:space="preserve">
Jan Van de Sneptscheut</t>
    </r>
  </si>
  <si>
    <r>
      <rPr>
        <b/>
        <sz val="11"/>
        <color theme="1"/>
        <rFont val="Arial"/>
        <family val="2"/>
      </rPr>
      <t xml:space="preserve">Calcul de la vitesse de rotation de l'outil (n) ainsi que la vitesse d'avance en matière (Vf).
</t>
    </r>
    <r>
      <rPr>
        <sz val="11"/>
        <color theme="1"/>
        <rFont val="Arial"/>
        <family val="2"/>
      </rPr>
      <t xml:space="preserve">
Pour cet outil, il est possible de renseigner les valeurs maximales de "n" et "Vf" de votre machine (n'hésitez pas à garder une marge légèrement revue à la baisse).
Ces valeurs permettent de signaler qu'un paramètre calculé est supérieur aux limites de votre machine, les cellules de résultats seront sur fond "vert" ou "rouge" selon les résultats des calculs.
Ces valeurs sont liées à votre machine, à sa rigidité, puissance, ...
Exemple : pour une machine "Hobby" (profilé alu, rigidité moyenne) équipée d'une broche Mafell, de vis à billes avec moteurs pas à pas traditionnels servis par une électronique correcte :
"n" max : 25.000 tr/min (données techniques Mafell)
"Vf" max : 4000 mm/min à vide
</t>
    </r>
    <r>
      <rPr>
        <u/>
        <sz val="11"/>
        <color theme="1"/>
        <rFont val="Arial"/>
        <family val="2"/>
      </rPr>
      <t>On réduit ces paramètres de 20 % (environ) :</t>
    </r>
    <r>
      <rPr>
        <sz val="11"/>
        <color theme="1"/>
        <rFont val="Arial"/>
        <family val="2"/>
      </rPr>
      <t xml:space="preserve">
"n" max = 21.000 tr/min -&gt; à saisir dans la case E8
"Vf" : 3400 mm/min -&gt; -&gt; à saisir dans la case E9
</t>
    </r>
    <r>
      <rPr>
        <b/>
        <u/>
        <sz val="11"/>
        <color theme="1"/>
        <rFont val="Arial"/>
        <family val="2"/>
      </rPr>
      <t>Pour obtenir "n" et "Vf", il faut fournir à l'outil deux paramètres : Vc (vitesse de coupe) et Fz (avance par dent) :</t>
    </r>
    <r>
      <rPr>
        <sz val="11"/>
        <color theme="1"/>
        <rFont val="Arial"/>
        <family val="2"/>
      </rPr>
      <t xml:space="preserve">
- Vc (la vitesse de coupe) est fournie par les fabricant de matière (abaque) ou on utilise une valeur "usuelle".
- Fz (avance par dent) est fournie par le fabricant de la fraise (abaque) ou on utilise une valeur "usuelle".
Exemple :
Un fabricant d'aluminium donne une vitesse de coupe (VC) de </t>
    </r>
    <r>
      <rPr>
        <u/>
        <sz val="11"/>
        <color theme="1"/>
        <rFont val="Arial"/>
        <family val="2"/>
      </rPr>
      <t>200 M/min</t>
    </r>
    <r>
      <rPr>
        <sz val="11"/>
        <color theme="1"/>
        <rFont val="Arial"/>
        <family val="2"/>
      </rPr>
      <t xml:space="preserve"> pour sa nuance d'aluminium 2017A.
Le fabricant d'une fraise 1 dent d'un diamètre de coupe de 3 mm carbure donne une plage d'avance par dent (Fz) pour l'alu de 0.01 à </t>
    </r>
    <r>
      <rPr>
        <u/>
        <sz val="11"/>
        <color theme="1"/>
        <rFont val="Arial"/>
        <family val="2"/>
      </rPr>
      <t>0.02</t>
    </r>
    <r>
      <rPr>
        <sz val="11"/>
        <color theme="1"/>
        <rFont val="Arial"/>
        <family val="2"/>
      </rPr>
      <t xml:space="preserve"> mm/dent.
L'outil n° 1 affichera les résultats suivants :
n = 21221 tr/min
Vf = 424 mm/min</t>
    </r>
  </si>
  <si>
    <r>
      <rPr>
        <b/>
        <sz val="11"/>
        <color theme="1"/>
        <rFont val="Arial"/>
        <family val="2"/>
      </rPr>
      <t>Calcul la vitesse de rotation de l'outil (n) ainsi que la vitesse d'avance en matière (Vf).</t>
    </r>
    <r>
      <rPr>
        <sz val="11"/>
        <color theme="1"/>
        <rFont val="Arial"/>
        <family val="2"/>
      </rPr>
      <t xml:space="preserve">
Calculs identiques à l'outil n°1, présentation des données différentes, plus rapide pour les fraiseurs chevronnés.
</t>
    </r>
    <r>
      <rPr>
        <u/>
        <sz val="11"/>
        <color theme="1"/>
        <rFont val="Arial"/>
        <family val="2"/>
      </rPr>
      <t>Paramètres à saisir :</t>
    </r>
    <r>
      <rPr>
        <sz val="11"/>
        <color theme="1"/>
        <rFont val="Arial"/>
        <family val="2"/>
      </rPr>
      <t xml:space="preserve">
- Vc (Vitesse de coupe en M/min)
- d (diamètre de l'outil en mm)
- Fz (Avance par dent en mm/dent)
- Z (Nombre de dent(s))</t>
    </r>
  </si>
  <si>
    <r>
      <rPr>
        <b/>
        <sz val="11"/>
        <color theme="1"/>
        <rFont val="Arial"/>
        <family val="2"/>
      </rPr>
      <t>Outil n° 3 : Calcul de la vitesse de coupe (VC) ainsi que la vitesse d'avance (Vf).</t>
    </r>
    <r>
      <rPr>
        <sz val="11"/>
        <color theme="1"/>
        <rFont val="Arial"/>
        <family val="2"/>
      </rPr>
      <t xml:space="preserve">
</t>
    </r>
    <r>
      <rPr>
        <u/>
        <sz val="11"/>
        <color theme="1"/>
        <rFont val="Arial"/>
        <family val="2"/>
      </rPr>
      <t>Paramètres à saisir :</t>
    </r>
    <r>
      <rPr>
        <sz val="11"/>
        <color theme="1"/>
        <rFont val="Arial"/>
        <family val="2"/>
      </rPr>
      <t xml:space="preserve">
- d (diamètre de l'outil en mm)
- Fz (Avance par dent en mm/dent)
- Z (Nombre de dent(s))
- n (vitesse rotation de  l'outil en Tr/min)</t>
    </r>
  </si>
  <si>
    <r>
      <rPr>
        <b/>
        <u/>
        <sz val="10"/>
        <color theme="1"/>
        <rFont val="Arial"/>
        <family val="2"/>
      </rPr>
      <t>Paramètres à saisir</t>
    </r>
    <r>
      <rPr>
        <sz val="10"/>
        <color theme="1"/>
        <rFont val="Arial"/>
        <family val="2"/>
      </rPr>
      <t xml:space="preserve"> : cellule en jaune fluo, police caractère gras de couleur bleue.</t>
    </r>
  </si>
  <si>
    <r>
      <rPr>
        <b/>
        <u/>
        <sz val="10"/>
        <color theme="1"/>
        <rFont val="Arial"/>
        <family val="2"/>
      </rPr>
      <t>Résultats</t>
    </r>
    <r>
      <rPr>
        <sz val="10"/>
        <color theme="1"/>
        <rFont val="Arial"/>
        <family val="2"/>
      </rPr>
      <t xml:space="preserve"> -&gt; cellule grise, police de caractère en gras de couleur noire (sauf pour l'outil 1)</t>
    </r>
  </si>
  <si>
    <t>Vitesse de rotation de l'outil "n" en Tr/min</t>
  </si>
  <si>
    <t>çè</t>
  </si>
  <si>
    <t>Revolutions per Minute (RPM)</t>
  </si>
</sst>
</file>

<file path=xl/styles.xml><?xml version="1.0" encoding="utf-8"?>
<styleSheet xmlns="http://schemas.openxmlformats.org/spreadsheetml/2006/main">
  <numFmts count="1">
    <numFmt numFmtId="164" formatCode="0.000"/>
  </numFmts>
  <fonts count="19">
    <font>
      <sz val="11"/>
      <color theme="1"/>
      <name val="Calibri"/>
      <family val="2"/>
      <scheme val="minor"/>
    </font>
    <font>
      <sz val="11"/>
      <color theme="1"/>
      <name val="Wingdings"/>
      <charset val="2"/>
    </font>
    <font>
      <sz val="11"/>
      <color theme="1"/>
      <name val="Arial"/>
      <family val="2"/>
    </font>
    <font>
      <sz val="14"/>
      <color theme="1"/>
      <name val="Arial"/>
      <family val="2"/>
    </font>
    <font>
      <sz val="10"/>
      <color theme="1"/>
      <name val="Arial"/>
      <family val="2"/>
    </font>
    <font>
      <b/>
      <sz val="11"/>
      <color theme="1"/>
      <name val="Arial"/>
      <family val="2"/>
    </font>
    <font>
      <sz val="11"/>
      <color rgb="FF92D050"/>
      <name val="Arial"/>
      <family val="2"/>
    </font>
    <font>
      <sz val="11"/>
      <color theme="0"/>
      <name val="Arial"/>
      <family val="2"/>
    </font>
    <font>
      <b/>
      <sz val="11"/>
      <color rgb="FF0070C0"/>
      <name val="Arial"/>
      <family val="2"/>
    </font>
    <font>
      <b/>
      <sz val="11"/>
      <name val="Arial"/>
      <family val="2"/>
    </font>
    <font>
      <sz val="11"/>
      <name val="Arial"/>
      <family val="2"/>
    </font>
    <font>
      <i/>
      <sz val="11"/>
      <color theme="1"/>
      <name val="Arial"/>
      <family val="2"/>
    </font>
    <font>
      <b/>
      <sz val="11"/>
      <color theme="0"/>
      <name val="Arial"/>
      <family val="2"/>
    </font>
    <font>
      <sz val="10"/>
      <color rgb="FF92D050"/>
      <name val="Arial"/>
      <family val="2"/>
    </font>
    <font>
      <b/>
      <u/>
      <sz val="11"/>
      <color theme="1"/>
      <name val="Arial"/>
      <family val="2"/>
    </font>
    <font>
      <u/>
      <sz val="11"/>
      <color theme="1"/>
      <name val="Arial"/>
      <family val="2"/>
    </font>
    <font>
      <b/>
      <sz val="14"/>
      <color theme="1"/>
      <name val="Arial"/>
      <family val="2"/>
    </font>
    <font>
      <b/>
      <sz val="18"/>
      <color theme="1"/>
      <name val="Arial"/>
      <family val="2"/>
    </font>
    <font>
      <b/>
      <u/>
      <sz val="10"/>
      <color theme="1"/>
      <name val="Arial"/>
      <family val="2"/>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1">
    <xf numFmtId="0" fontId="0" fillId="0" borderId="0"/>
  </cellStyleXfs>
  <cellXfs count="131">
    <xf numFmtId="0" fontId="0" fillId="0" borderId="0" xfId="0"/>
    <xf numFmtId="0" fontId="1" fillId="0" borderId="0" xfId="0" applyFont="1" applyAlignment="1">
      <alignment horizontal="center"/>
    </xf>
    <xf numFmtId="0" fontId="2" fillId="0" borderId="0" xfId="0" applyFont="1"/>
    <xf numFmtId="0" fontId="2" fillId="0" borderId="13" xfId="0" applyFont="1" applyBorder="1"/>
    <xf numFmtId="0" fontId="5" fillId="6" borderId="12" xfId="0" applyFont="1" applyFill="1" applyBorder="1"/>
    <xf numFmtId="0" fontId="2" fillId="0" borderId="12" xfId="0" applyFont="1" applyBorder="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2" fillId="0" borderId="11" xfId="0" applyFont="1" applyBorder="1"/>
    <xf numFmtId="0" fontId="8" fillId="3" borderId="0" xfId="0" applyFont="1" applyFill="1" applyBorder="1" applyAlignment="1">
      <alignment horizontal="center"/>
    </xf>
    <xf numFmtId="0" fontId="10" fillId="0" borderId="0" xfId="0" applyFont="1" applyFill="1" applyBorder="1" applyAlignment="1"/>
    <xf numFmtId="0" fontId="8" fillId="3" borderId="11" xfId="0" applyFont="1" applyFill="1" applyBorder="1" applyAlignment="1">
      <alignment horizontal="center"/>
    </xf>
    <xf numFmtId="2" fontId="8" fillId="3" borderId="11" xfId="0" applyNumberFormat="1" applyFont="1" applyFill="1" applyBorder="1" applyAlignment="1">
      <alignment horizontal="center"/>
    </xf>
    <xf numFmtId="164" fontId="8" fillId="3" borderId="11" xfId="0" applyNumberFormat="1" applyFont="1" applyFill="1" applyBorder="1" applyAlignment="1">
      <alignment horizontal="center"/>
    </xf>
    <xf numFmtId="1" fontId="8" fillId="3" borderId="11" xfId="0" applyNumberFormat="1" applyFont="1" applyFill="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5" fillId="0" borderId="13" xfId="0" applyFont="1" applyBorder="1" applyAlignment="1">
      <alignment horizontal="center"/>
    </xf>
    <xf numFmtId="1" fontId="5" fillId="0" borderId="14" xfId="0" applyNumberFormat="1" applyFont="1" applyBorder="1" applyAlignment="1">
      <alignment horizontal="center"/>
    </xf>
    <xf numFmtId="0" fontId="2" fillId="0" borderId="13" xfId="0" applyFont="1" applyFill="1" applyBorder="1" applyAlignment="1">
      <alignment horizontal="center"/>
    </xf>
    <xf numFmtId="1" fontId="2" fillId="0" borderId="14" xfId="0" applyNumberFormat="1" applyFont="1" applyBorder="1" applyAlignment="1">
      <alignment horizontal="center"/>
    </xf>
    <xf numFmtId="0" fontId="10" fillId="0" borderId="0" xfId="0" applyFont="1" applyFill="1" applyAlignment="1">
      <alignment horizontal="left"/>
    </xf>
    <xf numFmtId="0" fontId="10" fillId="0" borderId="13" xfId="0" applyFont="1" applyFill="1" applyBorder="1" applyAlignment="1">
      <alignment horizontal="left"/>
    </xf>
    <xf numFmtId="0" fontId="9" fillId="6" borderId="21" xfId="0" applyFont="1" applyFill="1" applyBorder="1" applyAlignment="1">
      <alignment horizontal="left"/>
    </xf>
    <xf numFmtId="0" fontId="10" fillId="0" borderId="12" xfId="0" applyFont="1" applyFill="1" applyBorder="1" applyAlignment="1">
      <alignment horizontal="left"/>
    </xf>
    <xf numFmtId="0" fontId="7" fillId="5" borderId="10" xfId="0" applyFont="1" applyFill="1" applyBorder="1" applyAlignment="1"/>
    <xf numFmtId="0" fontId="2" fillId="0" borderId="10" xfId="0" applyFont="1" applyBorder="1"/>
    <xf numFmtId="0" fontId="7" fillId="5" borderId="10" xfId="0" applyFont="1" applyFill="1" applyBorder="1" applyAlignment="1">
      <alignment horizontal="center"/>
    </xf>
    <xf numFmtId="0" fontId="10" fillId="0" borderId="25" xfId="0" applyFont="1" applyFill="1" applyBorder="1" applyAlignment="1">
      <alignment horizontal="left"/>
    </xf>
    <xf numFmtId="0" fontId="10" fillId="0" borderId="10" xfId="0" applyFont="1" applyFill="1" applyBorder="1" applyAlignment="1">
      <alignment horizontal="left"/>
    </xf>
    <xf numFmtId="0" fontId="10" fillId="0" borderId="0" xfId="0" applyFont="1" applyFill="1" applyBorder="1" applyAlignment="1">
      <alignment horizontal="left"/>
    </xf>
    <xf numFmtId="0" fontId="2" fillId="0" borderId="8" xfId="0" applyFont="1" applyBorder="1"/>
    <xf numFmtId="0" fontId="2" fillId="0" borderId="0" xfId="0" applyFont="1" applyAlignment="1">
      <alignment horizontal="center"/>
    </xf>
    <xf numFmtId="0" fontId="5" fillId="0" borderId="0" xfId="0" applyFont="1" applyAlignment="1">
      <alignment horizontal="center"/>
    </xf>
    <xf numFmtId="0" fontId="4" fillId="0" borderId="0" xfId="0" applyFont="1" applyBorder="1" applyAlignment="1">
      <alignment horizontal="right"/>
    </xf>
    <xf numFmtId="0" fontId="2" fillId="0" borderId="0" xfId="0" applyFont="1" applyAlignment="1">
      <alignment vertical="top" wrapText="1"/>
    </xf>
    <xf numFmtId="0" fontId="2" fillId="0" borderId="0" xfId="0" applyFont="1" applyAlignment="1">
      <alignment horizontal="left" vertical="center" wrapText="1"/>
    </xf>
    <xf numFmtId="0" fontId="2" fillId="0" borderId="0" xfId="0" applyFont="1" applyFill="1" applyBorder="1" applyAlignment="1">
      <alignment vertical="center"/>
    </xf>
    <xf numFmtId="0" fontId="8" fillId="3" borderId="0" xfId="0" applyFont="1" applyFill="1" applyAlignment="1">
      <alignment horizontal="center" vertical="center" wrapText="1"/>
    </xf>
    <xf numFmtId="0" fontId="5" fillId="4" borderId="0" xfId="0" applyFont="1" applyFill="1" applyAlignment="1">
      <alignment horizontal="center" vertical="center" wrapText="1"/>
    </xf>
    <xf numFmtId="0" fontId="5" fillId="6" borderId="33" xfId="0" applyFont="1" applyFill="1" applyBorder="1"/>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29" xfId="0" applyFont="1" applyBorder="1"/>
    <xf numFmtId="0" fontId="5" fillId="6" borderId="27" xfId="0" applyFont="1" applyFill="1" applyBorder="1"/>
    <xf numFmtId="0" fontId="2" fillId="0" borderId="30" xfId="0" applyFont="1" applyBorder="1"/>
    <xf numFmtId="0" fontId="2" fillId="0" borderId="31" xfId="0" applyFont="1" applyBorder="1"/>
    <xf numFmtId="0" fontId="3" fillId="0" borderId="0" xfId="0" applyFont="1" applyBorder="1" applyAlignment="1">
      <alignment vertical="center"/>
    </xf>
    <xf numFmtId="0" fontId="2" fillId="0" borderId="2"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26" xfId="0" applyFont="1" applyBorder="1" applyAlignment="1">
      <alignment horizontal="left"/>
    </xf>
    <xf numFmtId="0" fontId="2" fillId="0" borderId="0" xfId="0" applyFont="1" applyBorder="1" applyAlignment="1">
      <alignment horizontal="left"/>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4" fillId="0" borderId="26" xfId="0" applyFont="1" applyBorder="1" applyAlignment="1">
      <alignment horizontal="right"/>
    </xf>
    <xf numFmtId="0" fontId="13" fillId="2" borderId="7" xfId="0" applyFont="1" applyFill="1" applyBorder="1" applyAlignment="1">
      <alignment horizontal="center" vertical="top" wrapText="1"/>
    </xf>
    <xf numFmtId="0" fontId="13" fillId="2" borderId="8" xfId="0" applyFont="1" applyFill="1" applyBorder="1" applyAlignment="1">
      <alignment horizontal="center" vertical="top"/>
    </xf>
    <xf numFmtId="0" fontId="13" fillId="2" borderId="9" xfId="0" applyFont="1" applyFill="1" applyBorder="1" applyAlignment="1">
      <alignment horizontal="center" vertical="top"/>
    </xf>
    <xf numFmtId="0" fontId="13" fillId="2" borderId="10" xfId="0" applyFont="1" applyFill="1" applyBorder="1" applyAlignment="1">
      <alignment horizontal="center" vertical="top"/>
    </xf>
    <xf numFmtId="0" fontId="13" fillId="2" borderId="0" xfId="0" applyFont="1" applyFill="1" applyBorder="1" applyAlignment="1">
      <alignment horizontal="center" vertical="top"/>
    </xf>
    <xf numFmtId="0" fontId="13" fillId="2" borderId="11" xfId="0" applyFont="1" applyFill="1" applyBorder="1" applyAlignment="1">
      <alignment horizontal="center" vertical="top"/>
    </xf>
    <xf numFmtId="0" fontId="12" fillId="2" borderId="15" xfId="0" applyFont="1" applyFill="1" applyBorder="1" applyAlignment="1">
      <alignment horizontal="left"/>
    </xf>
    <xf numFmtId="0" fontId="12" fillId="2" borderId="16" xfId="0" applyFont="1" applyFill="1" applyBorder="1" applyAlignment="1">
      <alignment horizontal="left"/>
    </xf>
    <xf numFmtId="0" fontId="12" fillId="2" borderId="17" xfId="0" applyFont="1" applyFill="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10" fillId="0" borderId="12" xfId="0" applyFont="1" applyFill="1" applyBorder="1" applyAlignment="1">
      <alignment horizontal="center"/>
    </xf>
    <xf numFmtId="0" fontId="10" fillId="0" borderId="13" xfId="0" applyFont="1" applyFill="1" applyBorder="1" applyAlignment="1">
      <alignment horizontal="center"/>
    </xf>
    <xf numFmtId="1" fontId="5" fillId="4" borderId="0" xfId="0" applyNumberFormat="1" applyFont="1" applyFill="1" applyAlignment="1">
      <alignment horizontal="center"/>
    </xf>
    <xf numFmtId="0" fontId="8" fillId="3" borderId="0" xfId="0" applyFont="1" applyFill="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10" fillId="0" borderId="10" xfId="0" applyFont="1" applyFill="1" applyBorder="1" applyAlignment="1">
      <alignment horizontal="center"/>
    </xf>
    <xf numFmtId="0" fontId="10" fillId="0" borderId="0"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7" fillId="2" borderId="10" xfId="0" applyFont="1" applyFill="1" applyBorder="1" applyAlignment="1">
      <alignment horizontal="center"/>
    </xf>
    <xf numFmtId="0" fontId="7" fillId="2" borderId="0" xfId="0" applyFont="1" applyFill="1" applyBorder="1" applyAlignment="1">
      <alignment horizontal="center"/>
    </xf>
    <xf numFmtId="0" fontId="7" fillId="2" borderId="11" xfId="0" applyFont="1" applyFill="1" applyBorder="1" applyAlignment="1">
      <alignment horizontal="center"/>
    </xf>
    <xf numFmtId="0" fontId="2" fillId="0" borderId="10" xfId="0" applyFont="1" applyBorder="1" applyAlignment="1">
      <alignment horizontal="left"/>
    </xf>
    <xf numFmtId="0" fontId="10" fillId="0" borderId="0" xfId="0" applyFont="1" applyFill="1" applyAlignment="1">
      <alignment horizontal="left"/>
    </xf>
    <xf numFmtId="0" fontId="9" fillId="4" borderId="7" xfId="0" applyFont="1" applyFill="1" applyBorder="1" applyAlignment="1">
      <alignment horizontal="center"/>
    </xf>
    <xf numFmtId="0" fontId="9" fillId="4" borderId="8" xfId="0" applyFont="1" applyFill="1" applyBorder="1" applyAlignment="1">
      <alignment horizontal="center"/>
    </xf>
    <xf numFmtId="0" fontId="9" fillId="4" borderId="9" xfId="0" applyFont="1" applyFill="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0" fillId="0" borderId="0" xfId="0" applyFont="1" applyFill="1" applyAlignment="1">
      <alignment horizontal="center"/>
    </xf>
    <xf numFmtId="1" fontId="9" fillId="4" borderId="13" xfId="0" applyNumberFormat="1" applyFont="1" applyFill="1" applyBorder="1" applyAlignment="1">
      <alignment horizontal="center"/>
    </xf>
    <xf numFmtId="1" fontId="9" fillId="4" borderId="14" xfId="0" applyNumberFormat="1" applyFont="1" applyFill="1" applyBorder="1" applyAlignment="1">
      <alignment horizontal="center"/>
    </xf>
    <xf numFmtId="1" fontId="9" fillId="4" borderId="0" xfId="0" applyNumberFormat="1" applyFont="1" applyFill="1" applyAlignment="1">
      <alignment horizontal="center"/>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6" fillId="0" borderId="0" xfId="0" applyFont="1" applyAlignment="1">
      <alignment horizontal="center" vertical="center"/>
    </xf>
    <xf numFmtId="0" fontId="12" fillId="2" borderId="0" xfId="0" applyFont="1" applyFill="1" applyAlignment="1">
      <alignment horizontal="center"/>
    </xf>
    <xf numFmtId="164" fontId="8" fillId="3" borderId="0" xfId="0" applyNumberFormat="1" applyFont="1" applyFill="1" applyAlignment="1">
      <alignment horizontal="center"/>
    </xf>
    <xf numFmtId="0" fontId="5" fillId="4" borderId="0" xfId="0" applyFont="1" applyFill="1" applyAlignment="1">
      <alignment horizontal="center"/>
    </xf>
    <xf numFmtId="164" fontId="5" fillId="4" borderId="0" xfId="0" applyNumberFormat="1" applyFont="1" applyFill="1" applyAlignment="1">
      <alignment horizontal="center"/>
    </xf>
    <xf numFmtId="0" fontId="2" fillId="0" borderId="0"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Border="1" applyAlignment="1">
      <alignment horizontal="right"/>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8" xfId="0" applyFont="1" applyBorder="1" applyAlignment="1">
      <alignment horizontal="left" vertical="center" wrapText="1"/>
    </xf>
    <xf numFmtId="0" fontId="2" fillId="0" borderId="30" xfId="0" applyFont="1" applyBorder="1" applyAlignment="1">
      <alignment horizontal="left" vertical="center" wrapText="1"/>
    </xf>
  </cellXfs>
  <cellStyles count="1">
    <cellStyle name="Normal"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11</xdr:row>
      <xdr:rowOff>9525</xdr:rowOff>
    </xdr:from>
    <xdr:to>
      <xdr:col>2</xdr:col>
      <xdr:colOff>600075</xdr:colOff>
      <xdr:row>13</xdr:row>
      <xdr:rowOff>114300</xdr:rowOff>
    </xdr:to>
    <xdr:pic>
      <xdr:nvPicPr>
        <xdr:cNvPr id="3" name="Image 2" descr="formule_n.gif"/>
        <xdr:cNvPicPr/>
      </xdr:nvPicPr>
      <xdr:blipFill>
        <a:blip xmlns:r="http://schemas.openxmlformats.org/officeDocument/2006/relationships" r:embed="rId1" cstate="print"/>
        <a:stretch>
          <a:fillRect/>
        </a:stretch>
      </xdr:blipFill>
      <xdr:spPr>
        <a:xfrm>
          <a:off x="238125" y="1152525"/>
          <a:ext cx="1123950" cy="485775"/>
        </a:xfrm>
        <a:prstGeom prst="rect">
          <a:avLst/>
        </a:prstGeom>
      </xdr:spPr>
    </xdr:pic>
    <xdr:clientData/>
  </xdr:twoCellAnchor>
  <xdr:twoCellAnchor editAs="oneCell">
    <xdr:from>
      <xdr:col>6</xdr:col>
      <xdr:colOff>190500</xdr:colOff>
      <xdr:row>11</xdr:row>
      <xdr:rowOff>133350</xdr:rowOff>
    </xdr:from>
    <xdr:to>
      <xdr:col>7</xdr:col>
      <xdr:colOff>561975</xdr:colOff>
      <xdr:row>12</xdr:row>
      <xdr:rowOff>95250</xdr:rowOff>
    </xdr:to>
    <xdr:pic>
      <xdr:nvPicPr>
        <xdr:cNvPr id="5" name="Image 4" descr="CodeCogsEqn(2).gif"/>
        <xdr:cNvPicPr/>
      </xdr:nvPicPr>
      <xdr:blipFill>
        <a:blip xmlns:r="http://schemas.openxmlformats.org/officeDocument/2006/relationships" r:embed="rId2" cstate="print"/>
        <a:stretch>
          <a:fillRect/>
        </a:stretch>
      </xdr:blipFill>
      <xdr:spPr>
        <a:xfrm>
          <a:off x="4419600" y="1276350"/>
          <a:ext cx="1133475" cy="152400"/>
        </a:xfrm>
        <a:prstGeom prst="rect">
          <a:avLst/>
        </a:prstGeom>
      </xdr:spPr>
    </xdr:pic>
    <xdr:clientData/>
  </xdr:twoCellAnchor>
  <xdr:twoCellAnchor editAs="oneCell">
    <xdr:from>
      <xdr:col>1</xdr:col>
      <xdr:colOff>46513</xdr:colOff>
      <xdr:row>1</xdr:row>
      <xdr:rowOff>102054</xdr:rowOff>
    </xdr:from>
    <xdr:to>
      <xdr:col>3</xdr:col>
      <xdr:colOff>689804</xdr:colOff>
      <xdr:row>1</xdr:row>
      <xdr:rowOff>700768</xdr:rowOff>
    </xdr:to>
    <xdr:pic>
      <xdr:nvPicPr>
        <xdr:cNvPr id="6" name="Imag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311852" y="299358"/>
          <a:ext cx="2167291" cy="598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46514</xdr:colOff>
      <xdr:row>1</xdr:row>
      <xdr:rowOff>111579</xdr:rowOff>
    </xdr:from>
    <xdr:to>
      <xdr:col>3</xdr:col>
      <xdr:colOff>485776</xdr:colOff>
      <xdr:row>1</xdr:row>
      <xdr:rowOff>653930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0339" y="302079"/>
          <a:ext cx="1963262" cy="5423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217963</xdr:colOff>
      <xdr:row>1</xdr:row>
      <xdr:rowOff>102054</xdr:rowOff>
    </xdr:from>
    <xdr:to>
      <xdr:col>4</xdr:col>
      <xdr:colOff>99254</xdr:colOff>
      <xdr:row>1</xdr:row>
      <xdr:rowOff>700768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22738" y="292554"/>
          <a:ext cx="2167291" cy="5987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Feuil1"/>
  <dimension ref="A1:K37"/>
  <sheetViews>
    <sheetView tabSelected="1" zoomScale="110" zoomScaleNormal="110" workbookViewId="0">
      <selection activeCell="M9" sqref="M9"/>
    </sheetView>
  </sheetViews>
  <sheetFormatPr baseColWidth="10" defaultRowHeight="14.25"/>
  <cols>
    <col min="1" max="1" width="4" style="2" customWidth="1"/>
    <col min="2" max="2" width="11.42578125" style="2" customWidth="1"/>
    <col min="3" max="4" width="11.42578125" style="2"/>
    <col min="5" max="5" width="13.7109375" style="2" customWidth="1"/>
    <col min="6" max="6" width="5.28515625" style="2" customWidth="1"/>
    <col min="7" max="8" width="11.42578125" style="2"/>
    <col min="9" max="9" width="12.42578125" style="2" customWidth="1"/>
    <col min="10" max="16384" width="11.42578125" style="2"/>
  </cols>
  <sheetData>
    <row r="1" spans="2:10" ht="15" thickBot="1"/>
    <row r="2" spans="2:10" ht="63.75" customHeight="1" thickBot="1">
      <c r="B2" s="57" t="s">
        <v>26</v>
      </c>
      <c r="C2" s="58"/>
      <c r="D2" s="58"/>
      <c r="E2" s="58"/>
      <c r="F2" s="58"/>
      <c r="G2" s="58"/>
      <c r="H2" s="58"/>
      <c r="I2" s="58"/>
      <c r="J2" s="59"/>
    </row>
    <row r="3" spans="2:10">
      <c r="B3" s="3"/>
      <c r="H3" s="60" t="s">
        <v>34</v>
      </c>
      <c r="I3" s="60"/>
      <c r="J3" s="60"/>
    </row>
    <row r="4" spans="2:10" ht="15">
      <c r="B4" s="4" t="s">
        <v>9</v>
      </c>
      <c r="C4" s="5"/>
    </row>
    <row r="5" spans="2:10">
      <c r="B5" s="81" t="s">
        <v>43</v>
      </c>
      <c r="C5" s="82"/>
      <c r="D5" s="82"/>
      <c r="E5" s="82"/>
      <c r="F5" s="82"/>
      <c r="G5" s="82"/>
      <c r="H5" s="82"/>
      <c r="I5" s="82"/>
      <c r="J5" s="83"/>
    </row>
    <row r="6" spans="2:10">
      <c r="B6" s="84" t="s">
        <v>23</v>
      </c>
      <c r="C6" s="85"/>
      <c r="D6" s="85"/>
      <c r="E6" s="85"/>
      <c r="F6" s="85"/>
      <c r="G6" s="85"/>
      <c r="H6" s="85"/>
      <c r="I6" s="85"/>
      <c r="J6" s="86"/>
    </row>
    <row r="7" spans="2:10">
      <c r="B7" s="6"/>
      <c r="C7" s="7"/>
      <c r="D7" s="7"/>
      <c r="E7" s="7"/>
      <c r="F7" s="7"/>
      <c r="G7" s="7"/>
      <c r="H7" s="7"/>
      <c r="I7" s="8"/>
      <c r="J7" s="9"/>
    </row>
    <row r="8" spans="2:10" ht="15">
      <c r="B8" s="87" t="s">
        <v>6</v>
      </c>
      <c r="C8" s="56"/>
      <c r="D8" s="56"/>
      <c r="E8" s="10">
        <v>21000</v>
      </c>
      <c r="F8" s="56" t="s">
        <v>7</v>
      </c>
      <c r="G8" s="56"/>
      <c r="H8" s="7"/>
      <c r="I8" s="8"/>
      <c r="J8" s="9"/>
    </row>
    <row r="9" spans="2:10" ht="15">
      <c r="B9" s="87" t="s">
        <v>16</v>
      </c>
      <c r="C9" s="56"/>
      <c r="D9" s="56"/>
      <c r="E9" s="10">
        <v>3000</v>
      </c>
      <c r="F9" s="56" t="s">
        <v>8</v>
      </c>
      <c r="G9" s="56"/>
      <c r="H9" s="7"/>
      <c r="I9" s="8"/>
      <c r="J9" s="9"/>
    </row>
    <row r="10" spans="2:10">
      <c r="B10" s="6"/>
      <c r="C10" s="7"/>
      <c r="D10" s="7"/>
      <c r="E10" s="7"/>
      <c r="F10" s="7"/>
      <c r="G10" s="7"/>
      <c r="H10" s="7"/>
      <c r="I10" s="8"/>
      <c r="J10" s="9"/>
    </row>
    <row r="11" spans="2:10" ht="15">
      <c r="B11" s="89" t="s">
        <v>2</v>
      </c>
      <c r="C11" s="90"/>
      <c r="D11" s="90"/>
      <c r="E11" s="91"/>
      <c r="F11" s="11"/>
      <c r="G11" s="89" t="s">
        <v>17</v>
      </c>
      <c r="H11" s="90"/>
      <c r="I11" s="90"/>
      <c r="J11" s="91"/>
    </row>
    <row r="12" spans="2:10" ht="15">
      <c r="B12" s="6"/>
      <c r="C12" s="7"/>
      <c r="D12" s="7" t="s">
        <v>11</v>
      </c>
      <c r="E12" s="12">
        <v>200</v>
      </c>
      <c r="F12" s="7"/>
      <c r="G12" s="6"/>
      <c r="H12" s="7"/>
      <c r="I12" s="7" t="s">
        <v>4</v>
      </c>
      <c r="J12" s="12">
        <v>21221</v>
      </c>
    </row>
    <row r="13" spans="2:10" ht="15">
      <c r="B13" s="6"/>
      <c r="C13" s="7"/>
      <c r="D13" s="7" t="s">
        <v>3</v>
      </c>
      <c r="E13" s="13">
        <v>3</v>
      </c>
      <c r="F13" s="7"/>
      <c r="G13" s="6"/>
      <c r="H13" s="7"/>
      <c r="I13" s="7" t="s">
        <v>14</v>
      </c>
      <c r="J13" s="14">
        <v>0.02</v>
      </c>
    </row>
    <row r="14" spans="2:10" ht="15">
      <c r="B14" s="6"/>
      <c r="C14" s="7"/>
      <c r="D14" s="8"/>
      <c r="E14" s="9"/>
      <c r="F14" s="7"/>
      <c r="G14" s="6"/>
      <c r="H14" s="7"/>
      <c r="I14" s="7" t="s">
        <v>5</v>
      </c>
      <c r="J14" s="15">
        <v>1</v>
      </c>
    </row>
    <row r="15" spans="2:10" ht="15">
      <c r="B15" s="16"/>
      <c r="C15" s="17"/>
      <c r="D15" s="18" t="s">
        <v>4</v>
      </c>
      <c r="E15" s="19">
        <f>(1000*E12)/(PI()*E13)</f>
        <v>21220.65907891938</v>
      </c>
      <c r="F15" s="17"/>
      <c r="G15" s="16"/>
      <c r="H15" s="17"/>
      <c r="I15" s="20" t="s">
        <v>18</v>
      </c>
      <c r="J15" s="21">
        <f>J12*J13*J14</f>
        <v>424.42</v>
      </c>
    </row>
    <row r="16" spans="2:10">
      <c r="B16" s="88"/>
      <c r="C16" s="88"/>
      <c r="D16" s="88"/>
      <c r="E16" s="88"/>
      <c r="F16" s="88"/>
      <c r="G16" s="88"/>
      <c r="H16" s="88"/>
    </row>
    <row r="17" spans="1:11">
      <c r="B17" s="22"/>
      <c r="C17" s="22"/>
      <c r="D17" s="22"/>
      <c r="E17" s="22"/>
      <c r="F17" s="22"/>
      <c r="G17" s="23"/>
      <c r="H17" s="22"/>
    </row>
    <row r="18" spans="1:11" ht="15">
      <c r="B18" s="24" t="s">
        <v>10</v>
      </c>
      <c r="C18" s="25"/>
      <c r="D18" s="23"/>
      <c r="E18" s="22"/>
      <c r="F18" s="22"/>
      <c r="G18" s="24" t="s">
        <v>24</v>
      </c>
      <c r="H18" s="22"/>
      <c r="I18" s="3"/>
    </row>
    <row r="19" spans="1:11">
      <c r="B19" s="61" t="s">
        <v>44</v>
      </c>
      <c r="C19" s="62"/>
      <c r="D19" s="62"/>
      <c r="E19" s="63"/>
      <c r="F19" s="26"/>
      <c r="G19" s="61" t="s">
        <v>45</v>
      </c>
      <c r="H19" s="62"/>
      <c r="I19" s="62"/>
      <c r="J19" s="63"/>
      <c r="K19" s="27"/>
    </row>
    <row r="20" spans="1:11">
      <c r="A20" s="8"/>
      <c r="B20" s="64"/>
      <c r="C20" s="65"/>
      <c r="D20" s="65"/>
      <c r="E20" s="66"/>
      <c r="F20" s="26"/>
      <c r="G20" s="64"/>
      <c r="H20" s="65"/>
      <c r="I20" s="65"/>
      <c r="J20" s="66"/>
      <c r="K20" s="27"/>
    </row>
    <row r="21" spans="1:11">
      <c r="A21" s="8"/>
      <c r="B21" s="64"/>
      <c r="C21" s="65"/>
      <c r="D21" s="65"/>
      <c r="E21" s="66"/>
      <c r="F21" s="28"/>
      <c r="G21" s="64"/>
      <c r="H21" s="65"/>
      <c r="I21" s="65"/>
      <c r="J21" s="66"/>
      <c r="K21" s="27"/>
    </row>
    <row r="22" spans="1:11" ht="15">
      <c r="B22" s="78" t="s">
        <v>11</v>
      </c>
      <c r="C22" s="77"/>
      <c r="D22" s="76">
        <v>200</v>
      </c>
      <c r="E22" s="76"/>
      <c r="F22" s="29"/>
      <c r="G22" s="77" t="s">
        <v>11</v>
      </c>
      <c r="H22" s="77"/>
      <c r="I22" s="75">
        <f>(I23*PI()*I26)/1000</f>
        <v>200.00321310548699</v>
      </c>
      <c r="J22" s="75"/>
      <c r="K22" s="27"/>
    </row>
    <row r="23" spans="1:11" ht="15">
      <c r="B23" s="78" t="s">
        <v>3</v>
      </c>
      <c r="C23" s="77"/>
      <c r="D23" s="76">
        <v>3</v>
      </c>
      <c r="E23" s="76"/>
      <c r="F23" s="30"/>
      <c r="G23" s="78" t="s">
        <v>3</v>
      </c>
      <c r="H23" s="77"/>
      <c r="I23" s="76">
        <v>3</v>
      </c>
      <c r="J23" s="76"/>
      <c r="K23" s="27"/>
    </row>
    <row r="24" spans="1:11" ht="15">
      <c r="B24" s="92" t="s">
        <v>14</v>
      </c>
      <c r="C24" s="93"/>
      <c r="D24" s="76">
        <v>0.02</v>
      </c>
      <c r="E24" s="76"/>
      <c r="F24" s="29"/>
      <c r="G24" s="77" t="s">
        <v>14</v>
      </c>
      <c r="H24" s="77"/>
      <c r="I24" s="76">
        <v>0.02</v>
      </c>
      <c r="J24" s="76"/>
      <c r="K24" s="27"/>
    </row>
    <row r="25" spans="1:11" ht="15">
      <c r="B25" s="78" t="s">
        <v>5</v>
      </c>
      <c r="C25" s="77"/>
      <c r="D25" s="76">
        <v>1</v>
      </c>
      <c r="E25" s="76"/>
      <c r="F25" s="29"/>
      <c r="G25" s="77" t="s">
        <v>5</v>
      </c>
      <c r="H25" s="77"/>
      <c r="I25" s="76">
        <v>1</v>
      </c>
      <c r="J25" s="76"/>
      <c r="K25" s="27"/>
    </row>
    <row r="26" spans="1:11" ht="15">
      <c r="A26" s="9"/>
      <c r="B26" s="94" t="s">
        <v>4</v>
      </c>
      <c r="C26" s="94"/>
      <c r="D26" s="97">
        <f>(1000*D22)/(PI()*D23)</f>
        <v>21220.65907891938</v>
      </c>
      <c r="E26" s="97"/>
      <c r="F26" s="30"/>
      <c r="G26" s="79" t="s">
        <v>4</v>
      </c>
      <c r="H26" s="80"/>
      <c r="I26" s="76">
        <v>21221</v>
      </c>
      <c r="J26" s="76"/>
      <c r="K26" s="27"/>
    </row>
    <row r="27" spans="1:11" ht="15">
      <c r="B27" s="73" t="s">
        <v>18</v>
      </c>
      <c r="C27" s="74"/>
      <c r="D27" s="95">
        <f>D26*D24*D25</f>
        <v>424.41318157838759</v>
      </c>
      <c r="E27" s="96"/>
      <c r="F27" s="30"/>
      <c r="G27" s="73" t="s">
        <v>18</v>
      </c>
      <c r="H27" s="74"/>
      <c r="I27" s="75">
        <f>I26*I24*I25</f>
        <v>424.42</v>
      </c>
      <c r="J27" s="75"/>
      <c r="K27" s="27"/>
    </row>
    <row r="28" spans="1:11">
      <c r="B28" s="22"/>
      <c r="C28" s="22"/>
      <c r="D28" s="22"/>
      <c r="E28" s="31"/>
      <c r="F28" s="22"/>
      <c r="G28" s="22"/>
      <c r="H28" s="22"/>
      <c r="I28" s="32"/>
      <c r="J28" s="32"/>
    </row>
    <row r="29" spans="1:11">
      <c r="B29" s="33"/>
      <c r="C29" s="33"/>
      <c r="D29" s="33"/>
      <c r="E29" s="33"/>
      <c r="F29" s="33"/>
      <c r="G29" s="33"/>
      <c r="H29" s="33"/>
    </row>
    <row r="30" spans="1:11" ht="15" thickBot="1"/>
    <row r="31" spans="1:11" ht="15">
      <c r="B31" s="67" t="s">
        <v>0</v>
      </c>
      <c r="C31" s="68"/>
      <c r="D31" s="68"/>
      <c r="E31" s="69"/>
      <c r="G31" s="67" t="s">
        <v>46</v>
      </c>
      <c r="H31" s="68"/>
      <c r="I31" s="68"/>
      <c r="J31" s="69"/>
    </row>
    <row r="32" spans="1:11" ht="15">
      <c r="B32" s="70" t="s">
        <v>1</v>
      </c>
      <c r="C32" s="71"/>
      <c r="D32" s="71"/>
      <c r="E32" s="72"/>
      <c r="F32" s="34" t="s">
        <v>22</v>
      </c>
      <c r="G32" s="70" t="s">
        <v>13</v>
      </c>
      <c r="H32" s="71"/>
      <c r="I32" s="71"/>
      <c r="J32" s="72"/>
    </row>
    <row r="33" spans="2:10" ht="15">
      <c r="B33" s="49" t="s">
        <v>12</v>
      </c>
      <c r="C33" s="50"/>
      <c r="D33" s="50"/>
      <c r="E33" s="51"/>
      <c r="F33" s="34" t="s">
        <v>22</v>
      </c>
      <c r="G33" s="49" t="s">
        <v>25</v>
      </c>
      <c r="H33" s="50"/>
      <c r="I33" s="50"/>
      <c r="J33" s="51"/>
    </row>
    <row r="34" spans="2:10" ht="15">
      <c r="B34" s="49" t="s">
        <v>15</v>
      </c>
      <c r="C34" s="50"/>
      <c r="D34" s="50"/>
      <c r="E34" s="51"/>
      <c r="F34" s="34" t="s">
        <v>22</v>
      </c>
      <c r="G34" s="49" t="s">
        <v>21</v>
      </c>
      <c r="H34" s="50"/>
      <c r="I34" s="50"/>
      <c r="J34" s="51"/>
    </row>
    <row r="35" spans="2:10" ht="15.75" thickBot="1">
      <c r="B35" s="49" t="s">
        <v>19</v>
      </c>
      <c r="C35" s="50"/>
      <c r="D35" s="50"/>
      <c r="E35" s="51"/>
      <c r="F35" s="34" t="s">
        <v>22</v>
      </c>
      <c r="G35" s="52" t="s">
        <v>20</v>
      </c>
      <c r="H35" s="53"/>
      <c r="I35" s="53"/>
      <c r="J35" s="54"/>
    </row>
    <row r="36" spans="2:10">
      <c r="B36" s="49" t="s">
        <v>29</v>
      </c>
      <c r="C36" s="50"/>
      <c r="D36" s="50"/>
      <c r="E36" s="51"/>
      <c r="G36" s="55"/>
      <c r="H36" s="55"/>
      <c r="I36" s="55"/>
      <c r="J36" s="55"/>
    </row>
    <row r="37" spans="2:10" ht="15" thickBot="1">
      <c r="B37" s="52" t="s">
        <v>30</v>
      </c>
      <c r="C37" s="53"/>
      <c r="D37" s="53"/>
      <c r="E37" s="54"/>
      <c r="G37" s="56"/>
      <c r="H37" s="56"/>
      <c r="I37" s="56"/>
      <c r="J37" s="56"/>
    </row>
  </sheetData>
  <mergeCells count="51">
    <mergeCell ref="D27:E27"/>
    <mergeCell ref="D22:E22"/>
    <mergeCell ref="D23:E23"/>
    <mergeCell ref="D24:E24"/>
    <mergeCell ref="D25:E25"/>
    <mergeCell ref="D26:E26"/>
    <mergeCell ref="B37:E37"/>
    <mergeCell ref="B32:E32"/>
    <mergeCell ref="B33:E33"/>
    <mergeCell ref="B34:E34"/>
    <mergeCell ref="B35:E35"/>
    <mergeCell ref="B36:E36"/>
    <mergeCell ref="B5:J5"/>
    <mergeCell ref="B6:J6"/>
    <mergeCell ref="B8:D8"/>
    <mergeCell ref="B9:D9"/>
    <mergeCell ref="B31:E31"/>
    <mergeCell ref="B16:H16"/>
    <mergeCell ref="B11:E11"/>
    <mergeCell ref="G11:J11"/>
    <mergeCell ref="B22:C22"/>
    <mergeCell ref="B23:C23"/>
    <mergeCell ref="B24:C24"/>
    <mergeCell ref="B25:C25"/>
    <mergeCell ref="B26:C26"/>
    <mergeCell ref="B27:C27"/>
    <mergeCell ref="F8:G8"/>
    <mergeCell ref="F9:G9"/>
    <mergeCell ref="I26:J26"/>
    <mergeCell ref="I27:J27"/>
    <mergeCell ref="G22:H22"/>
    <mergeCell ref="G23:H23"/>
    <mergeCell ref="G24:H24"/>
    <mergeCell ref="G25:H25"/>
    <mergeCell ref="G26:H26"/>
    <mergeCell ref="G34:J34"/>
    <mergeCell ref="G35:J35"/>
    <mergeCell ref="G36:J36"/>
    <mergeCell ref="G37:J37"/>
    <mergeCell ref="B2:J2"/>
    <mergeCell ref="H3:J3"/>
    <mergeCell ref="B19:E21"/>
    <mergeCell ref="G19:J21"/>
    <mergeCell ref="G31:J31"/>
    <mergeCell ref="G32:J32"/>
    <mergeCell ref="G33:J33"/>
    <mergeCell ref="G27:H27"/>
    <mergeCell ref="I22:J22"/>
    <mergeCell ref="I23:J23"/>
    <mergeCell ref="I25:J25"/>
    <mergeCell ref="I24:J24"/>
  </mergeCells>
  <conditionalFormatting sqref="J15">
    <cfRule type="cellIs" dxfId="4" priority="1" operator="lessThan">
      <formula>$E$9</formula>
    </cfRule>
    <cfRule type="cellIs" dxfId="3" priority="2" operator="greaterThan">
      <formula>$E$9</formula>
    </cfRule>
    <cfRule type="cellIs" dxfId="2" priority="6" operator="greaterThan">
      <formula>$E$9</formula>
    </cfRule>
  </conditionalFormatting>
  <conditionalFormatting sqref="E15">
    <cfRule type="cellIs" dxfId="1" priority="3" operator="lessThan">
      <formula>$E$8</formula>
    </cfRule>
    <cfRule type="cellIs" dxfId="0" priority="4" operator="greaterThan">
      <formula>$E$9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Feuil2"/>
  <dimension ref="B1:K18"/>
  <sheetViews>
    <sheetView workbookViewId="0">
      <selection activeCell="G21" sqref="G21"/>
    </sheetView>
  </sheetViews>
  <sheetFormatPr baseColWidth="10" defaultRowHeight="14.25"/>
  <cols>
    <col min="1" max="1" width="1.85546875" style="2" customWidth="1"/>
    <col min="2" max="16384" width="11.42578125" style="2"/>
  </cols>
  <sheetData>
    <row r="1" spans="2:11" ht="15" thickBot="1"/>
    <row r="2" spans="2:11" ht="63.75" customHeight="1" thickBot="1">
      <c r="B2" s="98" t="s">
        <v>41</v>
      </c>
      <c r="C2" s="99"/>
      <c r="D2" s="99"/>
      <c r="E2" s="99"/>
      <c r="F2" s="99"/>
      <c r="G2" s="99"/>
      <c r="H2" s="99"/>
      <c r="I2" s="99"/>
      <c r="J2" s="100"/>
      <c r="K2" s="48"/>
    </row>
    <row r="4" spans="2:11">
      <c r="B4" s="101" t="s">
        <v>47</v>
      </c>
      <c r="C4" s="101"/>
      <c r="D4" s="101"/>
      <c r="E4" s="101"/>
      <c r="G4" s="101" t="s">
        <v>48</v>
      </c>
      <c r="H4" s="101"/>
      <c r="I4" s="101"/>
      <c r="J4" s="101"/>
    </row>
    <row r="5" spans="2:11">
      <c r="B5" s="101"/>
      <c r="C5" s="101"/>
      <c r="D5" s="101"/>
      <c r="E5" s="101"/>
      <c r="G5" s="101"/>
      <c r="H5" s="101"/>
      <c r="I5" s="101"/>
      <c r="J5" s="101"/>
    </row>
    <row r="6" spans="2:11" ht="15">
      <c r="B6" s="102" t="s">
        <v>42</v>
      </c>
      <c r="C6" s="102"/>
      <c r="D6" s="102"/>
      <c r="E6" s="102"/>
      <c r="G6" s="102" t="s">
        <v>40</v>
      </c>
      <c r="H6" s="102"/>
      <c r="I6" s="102"/>
      <c r="J6" s="102"/>
    </row>
    <row r="7" spans="2:11" ht="15">
      <c r="B7" s="76">
        <v>200</v>
      </c>
      <c r="C7" s="76"/>
      <c r="D7" s="76"/>
      <c r="E7" s="76"/>
      <c r="F7" s="1" t="s">
        <v>31</v>
      </c>
      <c r="G7" s="104">
        <f>B7/0.3048</f>
        <v>656.16797900262463</v>
      </c>
      <c r="H7" s="104"/>
      <c r="I7" s="104"/>
      <c r="J7" s="104"/>
    </row>
    <row r="8" spans="2:11" ht="15">
      <c r="B8" s="104">
        <f>G8*0.3048</f>
        <v>199.99999999919999</v>
      </c>
      <c r="C8" s="104"/>
      <c r="D8" s="104"/>
      <c r="E8" s="104"/>
      <c r="F8" s="1" t="s">
        <v>36</v>
      </c>
      <c r="G8" s="76">
        <v>656.16797899999995</v>
      </c>
      <c r="H8" s="76"/>
      <c r="I8" s="76"/>
      <c r="J8" s="76"/>
    </row>
    <row r="10" spans="2:11" ht="15">
      <c r="B10" s="102" t="s">
        <v>35</v>
      </c>
      <c r="C10" s="102"/>
      <c r="D10" s="102"/>
      <c r="E10" s="102"/>
      <c r="G10" s="102" t="s">
        <v>39</v>
      </c>
      <c r="H10" s="102"/>
      <c r="I10" s="102"/>
      <c r="J10" s="102"/>
    </row>
    <row r="11" spans="2:11" ht="15">
      <c r="B11" s="76">
        <v>1000</v>
      </c>
      <c r="C11" s="76"/>
      <c r="D11" s="76"/>
      <c r="E11" s="76"/>
      <c r="F11" s="1" t="s">
        <v>31</v>
      </c>
      <c r="G11" s="104">
        <f>B11/25.4</f>
        <v>39.370078740157481</v>
      </c>
      <c r="H11" s="104"/>
      <c r="I11" s="104"/>
      <c r="J11" s="104"/>
    </row>
    <row r="12" spans="2:11" ht="15">
      <c r="B12" s="104">
        <f>G12*25.4</f>
        <v>999.99999999599981</v>
      </c>
      <c r="C12" s="104"/>
      <c r="D12" s="104"/>
      <c r="E12" s="104"/>
      <c r="F12" s="1" t="s">
        <v>36</v>
      </c>
      <c r="G12" s="76">
        <v>39.370078739999997</v>
      </c>
      <c r="H12" s="76"/>
      <c r="I12" s="76"/>
      <c r="J12" s="76"/>
    </row>
    <row r="14" spans="2:11" ht="15">
      <c r="B14" s="102" t="s">
        <v>37</v>
      </c>
      <c r="C14" s="102"/>
      <c r="D14" s="102"/>
      <c r="E14" s="102"/>
      <c r="G14" s="102" t="s">
        <v>38</v>
      </c>
      <c r="H14" s="102"/>
      <c r="I14" s="102"/>
      <c r="J14" s="102"/>
    </row>
    <row r="15" spans="2:11" ht="15">
      <c r="B15" s="103">
        <v>0.1</v>
      </c>
      <c r="C15" s="103"/>
      <c r="D15" s="103"/>
      <c r="E15" s="103"/>
      <c r="F15" s="1" t="s">
        <v>31</v>
      </c>
      <c r="G15" s="104">
        <f>B15/25.4</f>
        <v>3.9370078740157488E-3</v>
      </c>
      <c r="H15" s="104"/>
      <c r="I15" s="104"/>
      <c r="J15" s="104"/>
    </row>
    <row r="16" spans="2:11" ht="15">
      <c r="B16" s="105">
        <f>G16*25.4</f>
        <v>0.10000000319999998</v>
      </c>
      <c r="C16" s="105"/>
      <c r="D16" s="105"/>
      <c r="E16" s="105"/>
      <c r="F16" s="1" t="s">
        <v>36</v>
      </c>
      <c r="G16" s="76">
        <v>3.9370079999999997E-3</v>
      </c>
      <c r="H16" s="76"/>
      <c r="I16" s="76"/>
      <c r="J16" s="76"/>
    </row>
    <row r="18" spans="2:10" ht="15">
      <c r="B18" s="102" t="s">
        <v>56</v>
      </c>
      <c r="C18" s="102"/>
      <c r="D18" s="102"/>
      <c r="E18" s="102"/>
      <c r="F18" s="1" t="s">
        <v>57</v>
      </c>
      <c r="G18" s="102" t="s">
        <v>58</v>
      </c>
      <c r="H18" s="102"/>
      <c r="I18" s="102"/>
      <c r="J18" s="102"/>
    </row>
  </sheetData>
  <mergeCells count="23">
    <mergeCell ref="B12:E12"/>
    <mergeCell ref="B6:E6"/>
    <mergeCell ref="G6:J6"/>
    <mergeCell ref="B7:E7"/>
    <mergeCell ref="G7:J7"/>
    <mergeCell ref="G8:J8"/>
    <mergeCell ref="B8:E8"/>
    <mergeCell ref="B2:J2"/>
    <mergeCell ref="B4:E5"/>
    <mergeCell ref="G4:J5"/>
    <mergeCell ref="B18:E18"/>
    <mergeCell ref="G18:J18"/>
    <mergeCell ref="B14:E14"/>
    <mergeCell ref="G14:J14"/>
    <mergeCell ref="B15:E15"/>
    <mergeCell ref="G15:J15"/>
    <mergeCell ref="B16:E16"/>
    <mergeCell ref="G16:J16"/>
    <mergeCell ref="B10:E10"/>
    <mergeCell ref="G10:J10"/>
    <mergeCell ref="B11:E11"/>
    <mergeCell ref="G11:J11"/>
    <mergeCell ref="G12:J12"/>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sheetPr codeName="Feuil3"/>
  <dimension ref="A1:K68"/>
  <sheetViews>
    <sheetView topLeftCell="A58" workbookViewId="0">
      <selection activeCell="I17" sqref="I17"/>
    </sheetView>
  </sheetViews>
  <sheetFormatPr baseColWidth="10" defaultRowHeight="14.25"/>
  <cols>
    <col min="1" max="1" width="1.5703125" style="2" customWidth="1"/>
    <col min="2" max="16384" width="11.42578125" style="2"/>
  </cols>
  <sheetData>
    <row r="1" spans="2:11" ht="15" thickBot="1"/>
    <row r="2" spans="2:11" ht="63.75" customHeight="1" thickBot="1">
      <c r="B2" s="57" t="s">
        <v>27</v>
      </c>
      <c r="C2" s="58"/>
      <c r="D2" s="58"/>
      <c r="E2" s="58"/>
      <c r="F2" s="58"/>
      <c r="G2" s="58"/>
      <c r="H2" s="58"/>
      <c r="I2" s="58"/>
      <c r="J2" s="58"/>
      <c r="K2" s="59"/>
    </row>
    <row r="3" spans="2:11">
      <c r="C3" s="8"/>
      <c r="I3" s="120"/>
      <c r="J3" s="120"/>
      <c r="K3" s="120"/>
    </row>
    <row r="4" spans="2:11" ht="15" thickBot="1">
      <c r="C4" s="8"/>
      <c r="I4" s="35"/>
      <c r="J4" s="35"/>
      <c r="K4" s="35"/>
    </row>
    <row r="5" spans="2:11" s="36" customFormat="1" ht="15" customHeight="1">
      <c r="B5" s="121" t="s">
        <v>49</v>
      </c>
      <c r="C5" s="122"/>
      <c r="D5" s="122"/>
      <c r="E5" s="122"/>
      <c r="F5" s="122"/>
      <c r="G5" s="122"/>
      <c r="H5" s="122"/>
      <c r="I5" s="122"/>
      <c r="J5" s="122"/>
      <c r="K5" s="123"/>
    </row>
    <row r="6" spans="2:11" s="36" customFormat="1">
      <c r="B6" s="124"/>
      <c r="C6" s="106"/>
      <c r="D6" s="106"/>
      <c r="E6" s="106"/>
      <c r="F6" s="106"/>
      <c r="G6" s="106"/>
      <c r="H6" s="106"/>
      <c r="I6" s="106"/>
      <c r="J6" s="106"/>
      <c r="K6" s="125"/>
    </row>
    <row r="7" spans="2:11" s="36" customFormat="1">
      <c r="B7" s="124"/>
      <c r="C7" s="106"/>
      <c r="D7" s="106"/>
      <c r="E7" s="106"/>
      <c r="F7" s="106"/>
      <c r="G7" s="106"/>
      <c r="H7" s="106"/>
      <c r="I7" s="106"/>
      <c r="J7" s="106"/>
      <c r="K7" s="125"/>
    </row>
    <row r="8" spans="2:11" s="36" customFormat="1">
      <c r="B8" s="124"/>
      <c r="C8" s="106"/>
      <c r="D8" s="106"/>
      <c r="E8" s="106"/>
      <c r="F8" s="106"/>
      <c r="G8" s="106"/>
      <c r="H8" s="106"/>
      <c r="I8" s="106"/>
      <c r="J8" s="106"/>
      <c r="K8" s="125"/>
    </row>
    <row r="9" spans="2:11" s="36" customFormat="1">
      <c r="B9" s="124"/>
      <c r="C9" s="106"/>
      <c r="D9" s="106"/>
      <c r="E9" s="106"/>
      <c r="F9" s="106"/>
      <c r="G9" s="106"/>
      <c r="H9" s="106"/>
      <c r="I9" s="106"/>
      <c r="J9" s="106"/>
      <c r="K9" s="125"/>
    </row>
    <row r="10" spans="2:11" s="36" customFormat="1" ht="15" thickBot="1">
      <c r="B10" s="126"/>
      <c r="C10" s="127"/>
      <c r="D10" s="127"/>
      <c r="E10" s="127"/>
      <c r="F10" s="127"/>
      <c r="G10" s="127"/>
      <c r="H10" s="127"/>
      <c r="I10" s="127"/>
      <c r="J10" s="127"/>
      <c r="K10" s="128"/>
    </row>
    <row r="11" spans="2:11" s="36" customFormat="1">
      <c r="B11" s="37"/>
      <c r="C11" s="37"/>
      <c r="D11" s="37"/>
      <c r="E11" s="37"/>
      <c r="F11" s="37"/>
      <c r="G11" s="37"/>
      <c r="H11" s="37"/>
      <c r="I11" s="37"/>
      <c r="J11" s="37"/>
      <c r="K11" s="37"/>
    </row>
    <row r="12" spans="2:11" s="36" customFormat="1" ht="15" customHeight="1">
      <c r="B12" s="37"/>
      <c r="C12" s="110" t="s">
        <v>50</v>
      </c>
      <c r="D12" s="111"/>
      <c r="E12" s="111"/>
      <c r="F12" s="111"/>
      <c r="G12" s="111"/>
      <c r="H12" s="111"/>
      <c r="I12" s="111"/>
      <c r="J12" s="112"/>
      <c r="K12" s="38"/>
    </row>
    <row r="13" spans="2:11" s="36" customFormat="1">
      <c r="B13" s="37"/>
      <c r="C13" s="113"/>
      <c r="D13" s="114"/>
      <c r="E13" s="114"/>
      <c r="F13" s="114"/>
      <c r="G13" s="114"/>
      <c r="H13" s="114"/>
      <c r="I13" s="114"/>
      <c r="J13" s="115"/>
      <c r="K13" s="38"/>
    </row>
    <row r="14" spans="2:11" s="36" customFormat="1">
      <c r="B14" s="37"/>
      <c r="C14" s="113"/>
      <c r="D14" s="114"/>
      <c r="E14" s="114"/>
      <c r="F14" s="114"/>
      <c r="G14" s="114"/>
      <c r="H14" s="114"/>
      <c r="I14" s="114"/>
      <c r="J14" s="115"/>
      <c r="K14" s="38"/>
    </row>
    <row r="15" spans="2:11" s="36" customFormat="1">
      <c r="B15" s="37"/>
      <c r="C15" s="116"/>
      <c r="D15" s="117"/>
      <c r="E15" s="117"/>
      <c r="F15" s="117"/>
      <c r="G15" s="117"/>
      <c r="H15" s="117"/>
      <c r="I15" s="117"/>
      <c r="J15" s="118"/>
      <c r="K15" s="38"/>
    </row>
    <row r="16" spans="2:11" s="36" customFormat="1">
      <c r="B16" s="37"/>
      <c r="C16" s="37"/>
      <c r="D16" s="37"/>
      <c r="E16" s="37"/>
      <c r="F16" s="37"/>
      <c r="G16" s="37"/>
      <c r="H16" s="37"/>
      <c r="I16" s="37"/>
      <c r="J16" s="37"/>
      <c r="K16" s="37"/>
    </row>
    <row r="17" spans="2:11" s="36" customFormat="1" ht="15" customHeight="1">
      <c r="B17" s="119" t="s">
        <v>54</v>
      </c>
      <c r="C17" s="119"/>
      <c r="D17" s="119"/>
      <c r="E17" s="119"/>
      <c r="F17" s="119"/>
      <c r="G17" s="119"/>
      <c r="H17" s="119"/>
      <c r="I17" s="1" t="s">
        <v>31</v>
      </c>
      <c r="J17" s="39">
        <v>0.01</v>
      </c>
    </row>
    <row r="18" spans="2:11" s="36" customFormat="1" ht="15">
      <c r="B18" s="119" t="s">
        <v>55</v>
      </c>
      <c r="C18" s="119"/>
      <c r="D18" s="119"/>
      <c r="E18" s="119"/>
      <c r="F18" s="119"/>
      <c r="G18" s="119"/>
      <c r="H18" s="119"/>
      <c r="I18" s="1" t="s">
        <v>31</v>
      </c>
      <c r="J18" s="40">
        <v>20000</v>
      </c>
    </row>
    <row r="19" spans="2:11" s="36" customFormat="1" ht="15" thickBot="1">
      <c r="B19" s="37"/>
      <c r="C19" s="37"/>
      <c r="D19" s="37"/>
      <c r="E19" s="37"/>
      <c r="F19" s="37"/>
      <c r="G19" s="37"/>
      <c r="H19" s="37"/>
      <c r="I19" s="37"/>
      <c r="J19" s="37"/>
      <c r="K19" s="37"/>
    </row>
    <row r="20" spans="2:11" ht="15.75" thickBot="1">
      <c r="B20" s="41" t="s">
        <v>28</v>
      </c>
      <c r="C20" s="42"/>
      <c r="D20" s="43"/>
      <c r="E20" s="43"/>
      <c r="F20" s="43"/>
      <c r="G20" s="43"/>
      <c r="H20" s="43"/>
      <c r="I20" s="43"/>
      <c r="J20" s="43"/>
      <c r="K20" s="43"/>
    </row>
    <row r="21" spans="2:11" ht="15" customHeight="1">
      <c r="B21" s="129" t="s">
        <v>51</v>
      </c>
      <c r="C21" s="106"/>
      <c r="D21" s="106"/>
      <c r="E21" s="106"/>
      <c r="F21" s="106"/>
      <c r="G21" s="106"/>
      <c r="H21" s="106"/>
      <c r="I21" s="106"/>
      <c r="J21" s="106"/>
      <c r="K21" s="107"/>
    </row>
    <row r="22" spans="2:11">
      <c r="B22" s="129"/>
      <c r="C22" s="106"/>
      <c r="D22" s="106"/>
      <c r="E22" s="106"/>
      <c r="F22" s="106"/>
      <c r="G22" s="106"/>
      <c r="H22" s="106"/>
      <c r="I22" s="106"/>
      <c r="J22" s="106"/>
      <c r="K22" s="107"/>
    </row>
    <row r="23" spans="2:11">
      <c r="B23" s="129"/>
      <c r="C23" s="106"/>
      <c r="D23" s="106"/>
      <c r="E23" s="106"/>
      <c r="F23" s="106"/>
      <c r="G23" s="106"/>
      <c r="H23" s="106"/>
      <c r="I23" s="106"/>
      <c r="J23" s="106"/>
      <c r="K23" s="107"/>
    </row>
    <row r="24" spans="2:11">
      <c r="B24" s="129"/>
      <c r="C24" s="106"/>
      <c r="D24" s="106"/>
      <c r="E24" s="106"/>
      <c r="F24" s="106"/>
      <c r="G24" s="106"/>
      <c r="H24" s="106"/>
      <c r="I24" s="106"/>
      <c r="J24" s="106"/>
      <c r="K24" s="107"/>
    </row>
    <row r="25" spans="2:11">
      <c r="B25" s="129"/>
      <c r="C25" s="106"/>
      <c r="D25" s="106"/>
      <c r="E25" s="106"/>
      <c r="F25" s="106"/>
      <c r="G25" s="106"/>
      <c r="H25" s="106"/>
      <c r="I25" s="106"/>
      <c r="J25" s="106"/>
      <c r="K25" s="107"/>
    </row>
    <row r="26" spans="2:11">
      <c r="B26" s="129"/>
      <c r="C26" s="106"/>
      <c r="D26" s="106"/>
      <c r="E26" s="106"/>
      <c r="F26" s="106"/>
      <c r="G26" s="106"/>
      <c r="H26" s="106"/>
      <c r="I26" s="106"/>
      <c r="J26" s="106"/>
      <c r="K26" s="107"/>
    </row>
    <row r="27" spans="2:11">
      <c r="B27" s="129"/>
      <c r="C27" s="106"/>
      <c r="D27" s="106"/>
      <c r="E27" s="106"/>
      <c r="F27" s="106"/>
      <c r="G27" s="106"/>
      <c r="H27" s="106"/>
      <c r="I27" s="106"/>
      <c r="J27" s="106"/>
      <c r="K27" s="107"/>
    </row>
    <row r="28" spans="2:11">
      <c r="B28" s="129"/>
      <c r="C28" s="106"/>
      <c r="D28" s="106"/>
      <c r="E28" s="106"/>
      <c r="F28" s="106"/>
      <c r="G28" s="106"/>
      <c r="H28" s="106"/>
      <c r="I28" s="106"/>
      <c r="J28" s="106"/>
      <c r="K28" s="107"/>
    </row>
    <row r="29" spans="2:11">
      <c r="B29" s="129"/>
      <c r="C29" s="106"/>
      <c r="D29" s="106"/>
      <c r="E29" s="106"/>
      <c r="F29" s="106"/>
      <c r="G29" s="106"/>
      <c r="H29" s="106"/>
      <c r="I29" s="106"/>
      <c r="J29" s="106"/>
      <c r="K29" s="107"/>
    </row>
    <row r="30" spans="2:11">
      <c r="B30" s="129"/>
      <c r="C30" s="106"/>
      <c r="D30" s="106"/>
      <c r="E30" s="106"/>
      <c r="F30" s="106"/>
      <c r="G30" s="106"/>
      <c r="H30" s="106"/>
      <c r="I30" s="106"/>
      <c r="J30" s="106"/>
      <c r="K30" s="107"/>
    </row>
    <row r="31" spans="2:11">
      <c r="B31" s="129"/>
      <c r="C31" s="106"/>
      <c r="D31" s="106"/>
      <c r="E31" s="106"/>
      <c r="F31" s="106"/>
      <c r="G31" s="106"/>
      <c r="H31" s="106"/>
      <c r="I31" s="106"/>
      <c r="J31" s="106"/>
      <c r="K31" s="107"/>
    </row>
    <row r="32" spans="2:11">
      <c r="B32" s="129"/>
      <c r="C32" s="106"/>
      <c r="D32" s="106"/>
      <c r="E32" s="106"/>
      <c r="F32" s="106"/>
      <c r="G32" s="106"/>
      <c r="H32" s="106"/>
      <c r="I32" s="106"/>
      <c r="J32" s="106"/>
      <c r="K32" s="107"/>
    </row>
    <row r="33" spans="2:11">
      <c r="B33" s="129"/>
      <c r="C33" s="106"/>
      <c r="D33" s="106"/>
      <c r="E33" s="106"/>
      <c r="F33" s="106"/>
      <c r="G33" s="106"/>
      <c r="H33" s="106"/>
      <c r="I33" s="106"/>
      <c r="J33" s="106"/>
      <c r="K33" s="107"/>
    </row>
    <row r="34" spans="2:11">
      <c r="B34" s="129"/>
      <c r="C34" s="106"/>
      <c r="D34" s="106"/>
      <c r="E34" s="106"/>
      <c r="F34" s="106"/>
      <c r="G34" s="106"/>
      <c r="H34" s="106"/>
      <c r="I34" s="106"/>
      <c r="J34" s="106"/>
      <c r="K34" s="107"/>
    </row>
    <row r="35" spans="2:11">
      <c r="B35" s="129"/>
      <c r="C35" s="106"/>
      <c r="D35" s="106"/>
      <c r="E35" s="106"/>
      <c r="F35" s="106"/>
      <c r="G35" s="106"/>
      <c r="H35" s="106"/>
      <c r="I35" s="106"/>
      <c r="J35" s="106"/>
      <c r="K35" s="107"/>
    </row>
    <row r="36" spans="2:11">
      <c r="B36" s="129"/>
      <c r="C36" s="106"/>
      <c r="D36" s="106"/>
      <c r="E36" s="106"/>
      <c r="F36" s="106"/>
      <c r="G36" s="106"/>
      <c r="H36" s="106"/>
      <c r="I36" s="106"/>
      <c r="J36" s="106"/>
      <c r="K36" s="107"/>
    </row>
    <row r="37" spans="2:11">
      <c r="B37" s="129"/>
      <c r="C37" s="106"/>
      <c r="D37" s="106"/>
      <c r="E37" s="106"/>
      <c r="F37" s="106"/>
      <c r="G37" s="106"/>
      <c r="H37" s="106"/>
      <c r="I37" s="106"/>
      <c r="J37" s="106"/>
      <c r="K37" s="107"/>
    </row>
    <row r="38" spans="2:11">
      <c r="B38" s="129"/>
      <c r="C38" s="106"/>
      <c r="D38" s="106"/>
      <c r="E38" s="106"/>
      <c r="F38" s="106"/>
      <c r="G38" s="106"/>
      <c r="H38" s="106"/>
      <c r="I38" s="106"/>
      <c r="J38" s="106"/>
      <c r="K38" s="107"/>
    </row>
    <row r="39" spans="2:11">
      <c r="B39" s="129"/>
      <c r="C39" s="106"/>
      <c r="D39" s="106"/>
      <c r="E39" s="106"/>
      <c r="F39" s="106"/>
      <c r="G39" s="106"/>
      <c r="H39" s="106"/>
      <c r="I39" s="106"/>
      <c r="J39" s="106"/>
      <c r="K39" s="107"/>
    </row>
    <row r="40" spans="2:11">
      <c r="B40" s="129"/>
      <c r="C40" s="106"/>
      <c r="D40" s="106"/>
      <c r="E40" s="106"/>
      <c r="F40" s="106"/>
      <c r="G40" s="106"/>
      <c r="H40" s="106"/>
      <c r="I40" s="106"/>
      <c r="J40" s="106"/>
      <c r="K40" s="107"/>
    </row>
    <row r="41" spans="2:11">
      <c r="B41" s="129"/>
      <c r="C41" s="106"/>
      <c r="D41" s="106"/>
      <c r="E41" s="106"/>
      <c r="F41" s="106"/>
      <c r="G41" s="106"/>
      <c r="H41" s="106"/>
      <c r="I41" s="106"/>
      <c r="J41" s="106"/>
      <c r="K41" s="107"/>
    </row>
    <row r="42" spans="2:11">
      <c r="B42" s="129"/>
      <c r="C42" s="106"/>
      <c r="D42" s="106"/>
      <c r="E42" s="106"/>
      <c r="F42" s="106"/>
      <c r="G42" s="106"/>
      <c r="H42" s="106"/>
      <c r="I42" s="106"/>
      <c r="J42" s="106"/>
      <c r="K42" s="107"/>
    </row>
    <row r="43" spans="2:11">
      <c r="B43" s="129"/>
      <c r="C43" s="106"/>
      <c r="D43" s="106"/>
      <c r="E43" s="106"/>
      <c r="F43" s="106"/>
      <c r="G43" s="106"/>
      <c r="H43" s="106"/>
      <c r="I43" s="106"/>
      <c r="J43" s="106"/>
      <c r="K43" s="107"/>
    </row>
    <row r="44" spans="2:11">
      <c r="B44" s="129"/>
      <c r="C44" s="106"/>
      <c r="D44" s="106"/>
      <c r="E44" s="106"/>
      <c r="F44" s="106"/>
      <c r="G44" s="106"/>
      <c r="H44" s="106"/>
      <c r="I44" s="106"/>
      <c r="J44" s="106"/>
      <c r="K44" s="107"/>
    </row>
    <row r="45" spans="2:11">
      <c r="B45" s="129"/>
      <c r="C45" s="106"/>
      <c r="D45" s="106"/>
      <c r="E45" s="106"/>
      <c r="F45" s="106"/>
      <c r="G45" s="106"/>
      <c r="H45" s="106"/>
      <c r="I45" s="106"/>
      <c r="J45" s="106"/>
      <c r="K45" s="107"/>
    </row>
    <row r="46" spans="2:11">
      <c r="B46" s="129"/>
      <c r="C46" s="106"/>
      <c r="D46" s="106"/>
      <c r="E46" s="106"/>
      <c r="F46" s="106"/>
      <c r="G46" s="106"/>
      <c r="H46" s="106"/>
      <c r="I46" s="106"/>
      <c r="J46" s="106"/>
      <c r="K46" s="107"/>
    </row>
    <row r="47" spans="2:11">
      <c r="B47" s="129"/>
      <c r="C47" s="106"/>
      <c r="D47" s="106"/>
      <c r="E47" s="106"/>
      <c r="F47" s="106"/>
      <c r="G47" s="106"/>
      <c r="H47" s="106"/>
      <c r="I47" s="106"/>
      <c r="J47" s="106"/>
      <c r="K47" s="107"/>
    </row>
    <row r="48" spans="2:11">
      <c r="B48" s="129"/>
      <c r="C48" s="106"/>
      <c r="D48" s="106"/>
      <c r="E48" s="106"/>
      <c r="F48" s="106"/>
      <c r="G48" s="106"/>
      <c r="H48" s="106"/>
      <c r="I48" s="106"/>
      <c r="J48" s="106"/>
      <c r="K48" s="107"/>
    </row>
    <row r="49" spans="1:11">
      <c r="B49" s="129"/>
      <c r="C49" s="106"/>
      <c r="D49" s="106"/>
      <c r="E49" s="106"/>
      <c r="F49" s="106"/>
      <c r="G49" s="106"/>
      <c r="H49" s="106"/>
      <c r="I49" s="106"/>
      <c r="J49" s="106"/>
      <c r="K49" s="107"/>
    </row>
    <row r="50" spans="1:11" ht="15" thickBot="1">
      <c r="B50" s="130"/>
      <c r="C50" s="108"/>
      <c r="D50" s="108"/>
      <c r="E50" s="108"/>
      <c r="F50" s="108"/>
      <c r="G50" s="108"/>
      <c r="H50" s="108"/>
      <c r="I50" s="108"/>
      <c r="J50" s="108"/>
      <c r="K50" s="109"/>
    </row>
    <row r="51" spans="1:11" ht="15" thickBot="1"/>
    <row r="52" spans="1:11" ht="15.75" thickBot="1">
      <c r="A52" s="44"/>
      <c r="B52" s="45" t="s">
        <v>32</v>
      </c>
      <c r="C52" s="46"/>
      <c r="D52" s="47"/>
      <c r="E52" s="47"/>
      <c r="F52" s="47"/>
      <c r="G52" s="47"/>
      <c r="H52" s="47"/>
      <c r="I52" s="47"/>
      <c r="J52" s="47"/>
      <c r="K52" s="47"/>
    </row>
    <row r="53" spans="1:11">
      <c r="A53" s="44"/>
      <c r="B53" s="106" t="s">
        <v>52</v>
      </c>
      <c r="C53" s="106"/>
      <c r="D53" s="106"/>
      <c r="E53" s="106"/>
      <c r="F53" s="106"/>
      <c r="G53" s="106"/>
      <c r="H53" s="106"/>
      <c r="I53" s="106"/>
      <c r="J53" s="106"/>
      <c r="K53" s="107"/>
    </row>
    <row r="54" spans="1:11">
      <c r="A54" s="44"/>
      <c r="B54" s="106"/>
      <c r="C54" s="106"/>
      <c r="D54" s="106"/>
      <c r="E54" s="106"/>
      <c r="F54" s="106"/>
      <c r="G54" s="106"/>
      <c r="H54" s="106"/>
      <c r="I54" s="106"/>
      <c r="J54" s="106"/>
      <c r="K54" s="107"/>
    </row>
    <row r="55" spans="1:11">
      <c r="A55" s="44"/>
      <c r="B55" s="106"/>
      <c r="C55" s="106"/>
      <c r="D55" s="106"/>
      <c r="E55" s="106"/>
      <c r="F55" s="106"/>
      <c r="G55" s="106"/>
      <c r="H55" s="106"/>
      <c r="I55" s="106"/>
      <c r="J55" s="106"/>
      <c r="K55" s="107"/>
    </row>
    <row r="56" spans="1:11">
      <c r="A56" s="44"/>
      <c r="B56" s="106"/>
      <c r="C56" s="106"/>
      <c r="D56" s="106"/>
      <c r="E56" s="106"/>
      <c r="F56" s="106"/>
      <c r="G56" s="106"/>
      <c r="H56" s="106"/>
      <c r="I56" s="106"/>
      <c r="J56" s="106"/>
      <c r="K56" s="107"/>
    </row>
    <row r="57" spans="1:11">
      <c r="A57" s="44"/>
      <c r="B57" s="106"/>
      <c r="C57" s="106"/>
      <c r="D57" s="106"/>
      <c r="E57" s="106"/>
      <c r="F57" s="106"/>
      <c r="G57" s="106"/>
      <c r="H57" s="106"/>
      <c r="I57" s="106"/>
      <c r="J57" s="106"/>
      <c r="K57" s="107"/>
    </row>
    <row r="58" spans="1:11">
      <c r="A58" s="44"/>
      <c r="B58" s="106"/>
      <c r="C58" s="106"/>
      <c r="D58" s="106"/>
      <c r="E58" s="106"/>
      <c r="F58" s="106"/>
      <c r="G58" s="106"/>
      <c r="H58" s="106"/>
      <c r="I58" s="106"/>
      <c r="J58" s="106"/>
      <c r="K58" s="107"/>
    </row>
    <row r="59" spans="1:11" ht="15" thickBot="1">
      <c r="A59" s="44"/>
      <c r="B59" s="108"/>
      <c r="C59" s="108"/>
      <c r="D59" s="108"/>
      <c r="E59" s="108"/>
      <c r="F59" s="108"/>
      <c r="G59" s="108"/>
      <c r="H59" s="108"/>
      <c r="I59" s="108"/>
      <c r="J59" s="108"/>
      <c r="K59" s="109"/>
    </row>
    <row r="60" spans="1:11" ht="15" thickBot="1"/>
    <row r="61" spans="1:11" ht="15.75" thickBot="1">
      <c r="A61" s="44"/>
      <c r="B61" s="45" t="s">
        <v>33</v>
      </c>
      <c r="C61" s="46"/>
      <c r="D61" s="47"/>
      <c r="E61" s="47"/>
      <c r="F61" s="47"/>
      <c r="G61" s="47"/>
      <c r="H61" s="47"/>
      <c r="I61" s="47"/>
      <c r="J61" s="47"/>
      <c r="K61" s="47"/>
    </row>
    <row r="62" spans="1:11">
      <c r="A62" s="44"/>
      <c r="B62" s="106" t="s">
        <v>53</v>
      </c>
      <c r="C62" s="106"/>
      <c r="D62" s="106"/>
      <c r="E62" s="106"/>
      <c r="F62" s="106"/>
      <c r="G62" s="106"/>
      <c r="H62" s="106"/>
      <c r="I62" s="106"/>
      <c r="J62" s="106"/>
      <c r="K62" s="107"/>
    </row>
    <row r="63" spans="1:11">
      <c r="A63" s="44"/>
      <c r="B63" s="106"/>
      <c r="C63" s="106"/>
      <c r="D63" s="106"/>
      <c r="E63" s="106"/>
      <c r="F63" s="106"/>
      <c r="G63" s="106"/>
      <c r="H63" s="106"/>
      <c r="I63" s="106"/>
      <c r="J63" s="106"/>
      <c r="K63" s="107"/>
    </row>
    <row r="64" spans="1:11">
      <c r="A64" s="44"/>
      <c r="B64" s="106"/>
      <c r="C64" s="106"/>
      <c r="D64" s="106"/>
      <c r="E64" s="106"/>
      <c r="F64" s="106"/>
      <c r="G64" s="106"/>
      <c r="H64" s="106"/>
      <c r="I64" s="106"/>
      <c r="J64" s="106"/>
      <c r="K64" s="107"/>
    </row>
    <row r="65" spans="1:11">
      <c r="A65" s="44"/>
      <c r="B65" s="106"/>
      <c r="C65" s="106"/>
      <c r="D65" s="106"/>
      <c r="E65" s="106"/>
      <c r="F65" s="106"/>
      <c r="G65" s="106"/>
      <c r="H65" s="106"/>
      <c r="I65" s="106"/>
      <c r="J65" s="106"/>
      <c r="K65" s="107"/>
    </row>
    <row r="66" spans="1:11">
      <c r="A66" s="44"/>
      <c r="B66" s="106"/>
      <c r="C66" s="106"/>
      <c r="D66" s="106"/>
      <c r="E66" s="106"/>
      <c r="F66" s="106"/>
      <c r="G66" s="106"/>
      <c r="H66" s="106"/>
      <c r="I66" s="106"/>
      <c r="J66" s="106"/>
      <c r="K66" s="107"/>
    </row>
    <row r="67" spans="1:11">
      <c r="A67" s="44"/>
      <c r="B67" s="106"/>
      <c r="C67" s="106"/>
      <c r="D67" s="106"/>
      <c r="E67" s="106"/>
      <c r="F67" s="106"/>
      <c r="G67" s="106"/>
      <c r="H67" s="106"/>
      <c r="I67" s="106"/>
      <c r="J67" s="106"/>
      <c r="K67" s="107"/>
    </row>
    <row r="68" spans="1:11" ht="15" thickBot="1">
      <c r="A68" s="44"/>
      <c r="B68" s="108"/>
      <c r="C68" s="108"/>
      <c r="D68" s="108"/>
      <c r="E68" s="108"/>
      <c r="F68" s="108"/>
      <c r="G68" s="108"/>
      <c r="H68" s="108"/>
      <c r="I68" s="108"/>
      <c r="J68" s="108"/>
      <c r="K68" s="109"/>
    </row>
  </sheetData>
  <mergeCells count="9">
    <mergeCell ref="B53:K59"/>
    <mergeCell ref="B62:K68"/>
    <mergeCell ref="B2:K2"/>
    <mergeCell ref="C12:J15"/>
    <mergeCell ref="B17:H17"/>
    <mergeCell ref="B18:H18"/>
    <mergeCell ref="I3:K3"/>
    <mergeCell ref="B5:K10"/>
    <mergeCell ref="B21:K50"/>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Vitesses et avances</vt:lpstr>
      <vt:lpstr>Metrique - Imperial</vt:lpstr>
      <vt:lpstr>Mode emploi</vt:lpstr>
    </vt:vector>
  </TitlesOfParts>
  <Company>ORANGE FT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CncFraises / Christophe Courché</dc:creator>
  <cp:lastModifiedBy>Christophe Courche</cp:lastModifiedBy>
  <dcterms:created xsi:type="dcterms:W3CDTF">2017-12-14T08:26:53Z</dcterms:created>
  <dcterms:modified xsi:type="dcterms:W3CDTF">2018-01-21T14:40:47Z</dcterms:modified>
</cp:coreProperties>
</file>